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K:\INTERVENTION .php_v1.2_230525\CALCULATORS\"/>
    </mc:Choice>
  </mc:AlternateContent>
  <xr:revisionPtr revIDLastSave="0" documentId="13_ncr:1_{C5028958-216A-4E0B-8726-A48BDC92519D}" xr6:coauthVersionLast="47" xr6:coauthVersionMax="47" xr10:uidLastSave="{00000000-0000-0000-0000-000000000000}"/>
  <bookViews>
    <workbookView xWindow="-110" yWindow="350" windowWidth="38620" windowHeight="21360" xr2:uid="{00000000-000D-0000-FFFF-FFFF00000000}"/>
  </bookViews>
  <sheets>
    <sheet name="CALCULATOR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10" i="1"/>
  <c r="I31" i="1"/>
  <c r="I17" i="1"/>
  <c r="I28" i="1"/>
  <c r="I29" i="1" s="1"/>
  <c r="I25" i="1"/>
  <c r="I22" i="1"/>
  <c r="I19" i="1"/>
  <c r="I11" i="1"/>
  <c r="I14" i="1"/>
  <c r="I13" i="1"/>
  <c r="D4" i="2"/>
  <c r="D8" i="2"/>
  <c r="D5" i="2"/>
  <c r="D6" i="2"/>
  <c r="D7" i="2"/>
  <c r="D2" i="2"/>
  <c r="D3" i="2"/>
  <c r="I16" i="1" l="1"/>
</calcChain>
</file>

<file path=xl/sharedStrings.xml><?xml version="1.0" encoding="utf-8"?>
<sst xmlns="http://schemas.openxmlformats.org/spreadsheetml/2006/main" count="56" uniqueCount="41">
  <si>
    <t>ASPECT RATIO</t>
  </si>
  <si>
    <t>Ratio :</t>
  </si>
  <si>
    <t>16/9</t>
  </si>
  <si>
    <t>16/10</t>
  </si>
  <si>
    <t>4/3</t>
  </si>
  <si>
    <t>2,35</t>
  </si>
  <si>
    <t>5/4</t>
  </si>
  <si>
    <t>2,39</t>
  </si>
  <si>
    <t>2,40</t>
  </si>
  <si>
    <t>Width (cm) :</t>
  </si>
  <si>
    <t>Height (cm) :</t>
  </si>
  <si>
    <t>Diagonal (in) :</t>
  </si>
  <si>
    <t>RESULTS</t>
  </si>
  <si>
    <t>VALUES</t>
  </si>
  <si>
    <t>CALCULATE</t>
  </si>
  <si>
    <t>Diagonal (cm) :</t>
  </si>
  <si>
    <t>Width :</t>
  </si>
  <si>
    <t>Height :</t>
  </si>
  <si>
    <t>Screen width (cm) :</t>
  </si>
  <si>
    <t>Screen height (cm) :</t>
  </si>
  <si>
    <t>Surface (cm²) :</t>
  </si>
  <si>
    <t>Pixel width (cm) :</t>
  </si>
  <si>
    <t>Pixel height (cm) :</t>
  </si>
  <si>
    <t>Screen width (px) :</t>
  </si>
  <si>
    <t>Screen height (px) :</t>
  </si>
  <si>
    <t>Surface (m²) :</t>
  </si>
  <si>
    <t>Width (px) :</t>
  </si>
  <si>
    <t>Height (px) :</t>
  </si>
  <si>
    <t>PPI :</t>
  </si>
  <si>
    <t>Dot Pitch (mm) :</t>
  </si>
  <si>
    <t>Pierre-Henry PAULY - MPM Audiolight</t>
  </si>
  <si>
    <t>Work on Office 2021</t>
  </si>
  <si>
    <t>https://www.pierrehenrypauly.com/database</t>
  </si>
  <si>
    <t>Screen surface :</t>
  </si>
  <si>
    <t>Pixel Per Inch :</t>
  </si>
  <si>
    <t>Dot Pitch :</t>
  </si>
  <si>
    <t>Ratio with size :</t>
  </si>
  <si>
    <t>Pixel Size :</t>
  </si>
  <si>
    <t>Diagonal with size :</t>
  </si>
  <si>
    <t>Size with diagonal :</t>
  </si>
  <si>
    <t>DISPLAY SIZE CALCULATOR .php_v3_230530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</si>
</sst>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color rgb="FF212529"/>
      <name val="Verdana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2" borderId="3" xfId="0" applyNumberFormat="1" applyFill="1" applyBorder="1"/>
    <xf numFmtId="0" fontId="0" fillId="2" borderId="6" xfId="0" applyFill="1" applyBorder="1"/>
    <xf numFmtId="0" fontId="0" fillId="2" borderId="3" xfId="0" applyFill="1" applyBorder="1"/>
    <xf numFmtId="2" fontId="0" fillId="2" borderId="8" xfId="0" applyNumberFormat="1" applyFill="1" applyBorder="1"/>
    <xf numFmtId="2" fontId="0" fillId="2" borderId="6" xfId="0" applyNumberFormat="1" applyFill="1" applyBorder="1"/>
    <xf numFmtId="0" fontId="0" fillId="3" borderId="2" xfId="0" applyFill="1" applyBorder="1"/>
    <xf numFmtId="0" fontId="0" fillId="3" borderId="5" xfId="0" applyFill="1" applyBorder="1"/>
    <xf numFmtId="2" fontId="2" fillId="3" borderId="5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3" borderId="0" xfId="0" applyFill="1" applyBorder="1"/>
    <xf numFmtId="0" fontId="3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8"/>
  <sheetViews>
    <sheetView showGridLines="0" tabSelected="1" workbookViewId="0">
      <selection activeCell="C3" sqref="C3:I3"/>
    </sheetView>
  </sheetViews>
  <sheetFormatPr defaultRowHeight="14.5" x14ac:dyDescent="0.35"/>
  <cols>
    <col min="1" max="1" width="8.7265625" customWidth="1"/>
    <col min="2" max="2" width="2.6328125" customWidth="1"/>
    <col min="3" max="3" width="23.81640625" customWidth="1"/>
    <col min="4" max="4" width="3.1796875" customWidth="1"/>
    <col min="5" max="5" width="17.81640625" customWidth="1"/>
    <col min="6" max="6" width="10.81640625" customWidth="1"/>
    <col min="7" max="7" width="3.36328125" customWidth="1"/>
    <col min="8" max="8" width="17.81640625" customWidth="1"/>
    <col min="9" max="9" width="10.81640625" customWidth="1"/>
    <col min="10" max="10" width="2.6328125" customWidth="1"/>
  </cols>
  <sheetData>
    <row r="2" spans="2:10" ht="10" customHeight="1" x14ac:dyDescent="0.35">
      <c r="B2" s="4"/>
      <c r="C2" s="5"/>
      <c r="D2" s="5"/>
      <c r="E2" s="5"/>
      <c r="F2" s="5"/>
      <c r="G2" s="5"/>
      <c r="H2" s="5"/>
      <c r="I2" s="5"/>
      <c r="J2" s="10"/>
    </row>
    <row r="3" spans="2:10" ht="23.5" x14ac:dyDescent="0.55000000000000004">
      <c r="B3" s="12"/>
      <c r="C3" s="35" t="s">
        <v>40</v>
      </c>
      <c r="D3" s="35"/>
      <c r="E3" s="35"/>
      <c r="F3" s="35"/>
      <c r="G3" s="35"/>
      <c r="H3" s="35"/>
      <c r="I3" s="35"/>
      <c r="J3" s="13"/>
    </row>
    <row r="4" spans="2:10" x14ac:dyDescent="0.35">
      <c r="B4" s="12"/>
      <c r="C4" s="18" t="s">
        <v>30</v>
      </c>
      <c r="D4" s="18"/>
      <c r="E4" s="18"/>
      <c r="F4" s="18"/>
      <c r="G4" s="18"/>
      <c r="H4" s="18"/>
      <c r="I4" s="18"/>
      <c r="J4" s="13"/>
    </row>
    <row r="5" spans="2:10" x14ac:dyDescent="0.35">
      <c r="B5" s="12"/>
      <c r="C5" s="18" t="s">
        <v>31</v>
      </c>
      <c r="D5" s="18"/>
      <c r="E5" s="18"/>
      <c r="F5" s="18"/>
      <c r="G5" s="18"/>
      <c r="H5" s="18"/>
      <c r="I5" s="18"/>
      <c r="J5" s="13"/>
    </row>
    <row r="6" spans="2:10" x14ac:dyDescent="0.35">
      <c r="B6" s="12"/>
      <c r="C6" s="18" t="s">
        <v>32</v>
      </c>
      <c r="D6" s="18"/>
      <c r="E6" s="18"/>
      <c r="F6" s="18"/>
      <c r="G6" s="18"/>
      <c r="H6" s="18"/>
      <c r="I6" s="18"/>
      <c r="J6" s="13"/>
    </row>
    <row r="7" spans="2:10" x14ac:dyDescent="0.35">
      <c r="B7" s="12"/>
      <c r="C7" s="17"/>
      <c r="D7" s="17"/>
      <c r="E7" s="17"/>
      <c r="F7" s="17"/>
      <c r="G7" s="17"/>
      <c r="H7" s="17"/>
      <c r="I7" s="17"/>
      <c r="J7" s="13"/>
    </row>
    <row r="8" spans="2:10" x14ac:dyDescent="0.35">
      <c r="B8" s="12"/>
      <c r="C8" s="36" t="s">
        <v>14</v>
      </c>
      <c r="D8" s="36"/>
      <c r="E8" s="36"/>
      <c r="F8" s="36" t="s">
        <v>13</v>
      </c>
      <c r="G8" s="37"/>
      <c r="H8" s="36"/>
      <c r="I8" s="36" t="s">
        <v>12</v>
      </c>
      <c r="J8" s="13"/>
    </row>
    <row r="9" spans="2:10" x14ac:dyDescent="0.35">
      <c r="B9" s="12"/>
      <c r="C9" s="17"/>
      <c r="D9" s="17"/>
      <c r="E9" s="17"/>
      <c r="F9" s="17"/>
      <c r="G9" s="17"/>
      <c r="H9" s="17"/>
      <c r="I9" s="17"/>
      <c r="J9" s="13"/>
    </row>
    <row r="10" spans="2:10" x14ac:dyDescent="0.35">
      <c r="B10" s="12"/>
      <c r="C10" s="16" t="s">
        <v>39</v>
      </c>
      <c r="D10" s="5"/>
      <c r="E10" s="6" t="s">
        <v>11</v>
      </c>
      <c r="F10" s="30">
        <v>65</v>
      </c>
      <c r="G10" s="4"/>
      <c r="H10" s="6" t="s">
        <v>9</v>
      </c>
      <c r="I10" s="19">
        <f>(SQRT((F10)^2 / (1 + 1 / (F11)^2)))*2.54</f>
        <v>143.89712117926308</v>
      </c>
      <c r="J10" s="13"/>
    </row>
    <row r="11" spans="2:10" x14ac:dyDescent="0.35">
      <c r="B11" s="12"/>
      <c r="C11" s="31"/>
      <c r="D11" s="8"/>
      <c r="E11" s="9" t="s">
        <v>1</v>
      </c>
      <c r="F11" s="29">
        <v>1.7777777777777777</v>
      </c>
      <c r="G11" s="7"/>
      <c r="H11" s="9" t="s">
        <v>10</v>
      </c>
      <c r="I11" s="23">
        <f>(SQRT((F10)^2/((F11)^2+1)))*2.54</f>
        <v>80.94213066333549</v>
      </c>
      <c r="J11" s="13"/>
    </row>
    <row r="12" spans="2:10" x14ac:dyDescent="0.35">
      <c r="B12" s="12"/>
      <c r="C12" s="32"/>
      <c r="D12" s="17"/>
      <c r="E12" s="17"/>
      <c r="F12" s="17"/>
      <c r="G12" s="17"/>
      <c r="H12" s="17"/>
      <c r="I12" s="33"/>
      <c r="J12" s="13"/>
    </row>
    <row r="13" spans="2:10" x14ac:dyDescent="0.35">
      <c r="B13" s="12"/>
      <c r="C13" s="16" t="s">
        <v>39</v>
      </c>
      <c r="D13" s="5"/>
      <c r="E13" s="6" t="s">
        <v>15</v>
      </c>
      <c r="F13" s="30">
        <v>17</v>
      </c>
      <c r="G13" s="4"/>
      <c r="H13" s="6" t="s">
        <v>9</v>
      </c>
      <c r="I13" s="19">
        <f>SQRT((F13)^2 / (1 + 1 / (F14)^2))</f>
        <v>14.816784131117338</v>
      </c>
      <c r="J13" s="13"/>
    </row>
    <row r="14" spans="2:10" x14ac:dyDescent="0.35">
      <c r="B14" s="12"/>
      <c r="C14" s="31"/>
      <c r="D14" s="8"/>
      <c r="E14" s="9" t="s">
        <v>1</v>
      </c>
      <c r="F14" s="29">
        <v>1.7777777777777777</v>
      </c>
      <c r="G14" s="7"/>
      <c r="H14" s="9" t="s">
        <v>10</v>
      </c>
      <c r="I14" s="23">
        <f>SQRT((F13)^2 / ((F14)^2 + 1))</f>
        <v>8.3344410737535028</v>
      </c>
      <c r="J14" s="13"/>
    </row>
    <row r="15" spans="2:10" x14ac:dyDescent="0.35">
      <c r="B15" s="12"/>
      <c r="C15" s="32"/>
      <c r="D15" s="17"/>
      <c r="E15" s="17"/>
      <c r="F15" s="17"/>
      <c r="G15" s="17"/>
      <c r="H15" s="17"/>
      <c r="I15" s="33"/>
      <c r="J15" s="13"/>
    </row>
    <row r="16" spans="2:10" x14ac:dyDescent="0.35">
      <c r="B16" s="12"/>
      <c r="C16" s="16" t="s">
        <v>38</v>
      </c>
      <c r="D16" s="5"/>
      <c r="E16" s="6" t="s">
        <v>9</v>
      </c>
      <c r="F16" s="28">
        <v>50</v>
      </c>
      <c r="G16" s="4"/>
      <c r="H16" s="6" t="s">
        <v>11</v>
      </c>
      <c r="I16" s="19">
        <f>(SQRT((F16)^2+(F17)^2))/2.54</f>
        <v>27.838849653013682</v>
      </c>
      <c r="J16" s="13"/>
    </row>
    <row r="17" spans="2:10" x14ac:dyDescent="0.35">
      <c r="B17" s="12"/>
      <c r="C17" s="31"/>
      <c r="D17" s="8"/>
      <c r="E17" s="9" t="s">
        <v>10</v>
      </c>
      <c r="F17" s="26">
        <v>50</v>
      </c>
      <c r="G17" s="7"/>
      <c r="H17" s="9" t="s">
        <v>15</v>
      </c>
      <c r="I17" s="23">
        <f>SQRT((F16)^2+(F17)^2)</f>
        <v>70.710678118654755</v>
      </c>
      <c r="J17" s="13"/>
    </row>
    <row r="18" spans="2:10" x14ac:dyDescent="0.35">
      <c r="B18" s="12"/>
      <c r="C18" s="32"/>
      <c r="D18" s="17"/>
      <c r="E18" s="17"/>
      <c r="F18" s="17"/>
      <c r="G18" s="17"/>
      <c r="H18" s="17"/>
      <c r="I18" s="33"/>
      <c r="J18" s="13"/>
    </row>
    <row r="19" spans="2:10" x14ac:dyDescent="0.35">
      <c r="B19" s="12"/>
      <c r="C19" s="16" t="s">
        <v>36</v>
      </c>
      <c r="D19" s="5"/>
      <c r="E19" s="6" t="s">
        <v>16</v>
      </c>
      <c r="F19" s="27">
        <v>143.9</v>
      </c>
      <c r="G19" s="4"/>
      <c r="H19" s="6" t="s">
        <v>1</v>
      </c>
      <c r="I19" s="19">
        <f>F19/F20</f>
        <v>1.7778601433160366</v>
      </c>
      <c r="J19" s="13"/>
    </row>
    <row r="20" spans="2:10" x14ac:dyDescent="0.35">
      <c r="B20" s="12"/>
      <c r="C20" s="31"/>
      <c r="D20" s="8"/>
      <c r="E20" s="9" t="s">
        <v>17</v>
      </c>
      <c r="F20" s="26">
        <v>80.94</v>
      </c>
      <c r="G20" s="7"/>
      <c r="H20" s="8"/>
      <c r="I20" s="11"/>
      <c r="J20" s="13"/>
    </row>
    <row r="21" spans="2:10" x14ac:dyDescent="0.35">
      <c r="B21" s="12"/>
      <c r="C21" s="32"/>
      <c r="D21" s="17"/>
      <c r="E21" s="17"/>
      <c r="F21" s="17"/>
      <c r="G21" s="17"/>
      <c r="H21" s="17"/>
      <c r="I21" s="17"/>
      <c r="J21" s="13"/>
    </row>
    <row r="22" spans="2:10" x14ac:dyDescent="0.35">
      <c r="B22" s="12"/>
      <c r="C22" s="16" t="s">
        <v>37</v>
      </c>
      <c r="D22" s="5"/>
      <c r="E22" s="6" t="s">
        <v>18</v>
      </c>
      <c r="F22" s="24">
        <v>149.9</v>
      </c>
      <c r="G22" s="4"/>
      <c r="H22" s="6" t="s">
        <v>21</v>
      </c>
      <c r="I22" s="19">
        <f>F22/F23</f>
        <v>7.8072916666666672E-2</v>
      </c>
      <c r="J22" s="13"/>
    </row>
    <row r="23" spans="2:10" x14ac:dyDescent="0.35">
      <c r="B23" s="12"/>
      <c r="C23" s="15"/>
      <c r="D23" s="17"/>
      <c r="E23" s="32" t="s">
        <v>23</v>
      </c>
      <c r="F23" s="34">
        <v>1920</v>
      </c>
      <c r="G23" s="12"/>
      <c r="H23" s="17"/>
      <c r="I23" s="14"/>
      <c r="J23" s="13"/>
    </row>
    <row r="24" spans="2:10" x14ac:dyDescent="0.35">
      <c r="B24" s="12"/>
      <c r="C24" s="15"/>
      <c r="D24" s="17"/>
      <c r="E24" s="17"/>
      <c r="F24" s="17"/>
      <c r="G24" s="12"/>
      <c r="H24" s="17"/>
      <c r="I24" s="14"/>
      <c r="J24" s="13"/>
    </row>
    <row r="25" spans="2:10" x14ac:dyDescent="0.35">
      <c r="B25" s="12"/>
      <c r="C25" s="15"/>
      <c r="D25" s="17"/>
      <c r="E25" s="32" t="s">
        <v>19</v>
      </c>
      <c r="F25" s="34">
        <v>80.94</v>
      </c>
      <c r="G25" s="12"/>
      <c r="H25" s="32" t="s">
        <v>22</v>
      </c>
      <c r="I25" s="22">
        <f>F25/F26</f>
        <v>7.4944444444444439E-2</v>
      </c>
      <c r="J25" s="13"/>
    </row>
    <row r="26" spans="2:10" x14ac:dyDescent="0.35">
      <c r="B26" s="12"/>
      <c r="C26" s="31"/>
      <c r="D26" s="8"/>
      <c r="E26" s="9" t="s">
        <v>24</v>
      </c>
      <c r="F26" s="25">
        <v>1080</v>
      </c>
      <c r="G26" s="7"/>
      <c r="H26" s="8"/>
      <c r="I26" s="11"/>
      <c r="J26" s="13"/>
    </row>
    <row r="27" spans="2:10" x14ac:dyDescent="0.35">
      <c r="B27" s="12"/>
      <c r="C27" s="32"/>
      <c r="D27" s="17"/>
      <c r="E27" s="17"/>
      <c r="F27" s="17"/>
      <c r="G27" s="17"/>
      <c r="H27" s="17"/>
      <c r="I27" s="17"/>
      <c r="J27" s="13"/>
    </row>
    <row r="28" spans="2:10" x14ac:dyDescent="0.35">
      <c r="B28" s="12"/>
      <c r="C28" s="16" t="s">
        <v>33</v>
      </c>
      <c r="D28" s="5"/>
      <c r="E28" s="6" t="s">
        <v>18</v>
      </c>
      <c r="F28" s="24">
        <v>149.9</v>
      </c>
      <c r="G28" s="4"/>
      <c r="H28" s="6" t="s">
        <v>20</v>
      </c>
      <c r="I28" s="21">
        <f>F28*F29</f>
        <v>12132.906000000001</v>
      </c>
      <c r="J28" s="13"/>
    </row>
    <row r="29" spans="2:10" x14ac:dyDescent="0.35">
      <c r="B29" s="12"/>
      <c r="C29" s="31"/>
      <c r="D29" s="8"/>
      <c r="E29" s="9" t="s">
        <v>19</v>
      </c>
      <c r="F29" s="25">
        <v>80.94</v>
      </c>
      <c r="G29" s="7"/>
      <c r="H29" s="9" t="s">
        <v>25</v>
      </c>
      <c r="I29" s="20">
        <f>I28/10000</f>
        <v>1.2132906000000001</v>
      </c>
      <c r="J29" s="13"/>
    </row>
    <row r="30" spans="2:10" x14ac:dyDescent="0.35">
      <c r="B30" s="12"/>
      <c r="C30" s="32"/>
      <c r="D30" s="17"/>
      <c r="E30" s="17"/>
      <c r="F30" s="17"/>
      <c r="G30" s="17"/>
      <c r="H30" s="17"/>
      <c r="I30" s="17"/>
      <c r="J30" s="13"/>
    </row>
    <row r="31" spans="2:10" x14ac:dyDescent="0.35">
      <c r="B31" s="12"/>
      <c r="C31" s="16" t="s">
        <v>34</v>
      </c>
      <c r="D31" s="5"/>
      <c r="E31" s="6" t="s">
        <v>26</v>
      </c>
      <c r="F31" s="24">
        <v>1920</v>
      </c>
      <c r="G31" s="4"/>
      <c r="H31" s="6" t="s">
        <v>28</v>
      </c>
      <c r="I31" s="19">
        <f>F31/(SQRT((F33)^2 / (1 + 1 / (F31/F32)^2)))</f>
        <v>33.890879539727663</v>
      </c>
      <c r="J31" s="13"/>
    </row>
    <row r="32" spans="2:10" x14ac:dyDescent="0.35">
      <c r="B32" s="12"/>
      <c r="C32" s="15"/>
      <c r="D32" s="17"/>
      <c r="E32" s="32" t="s">
        <v>27</v>
      </c>
      <c r="F32" s="34">
        <v>1080</v>
      </c>
      <c r="G32" s="12"/>
      <c r="H32" s="17"/>
      <c r="I32" s="13"/>
      <c r="J32" s="13"/>
    </row>
    <row r="33" spans="2:10" x14ac:dyDescent="0.35">
      <c r="B33" s="12"/>
      <c r="C33" s="31"/>
      <c r="D33" s="8"/>
      <c r="E33" s="9" t="s">
        <v>11</v>
      </c>
      <c r="F33" s="25">
        <v>65</v>
      </c>
      <c r="G33" s="7"/>
      <c r="H33" s="8"/>
      <c r="I33" s="11"/>
      <c r="J33" s="13"/>
    </row>
    <row r="34" spans="2:10" x14ac:dyDescent="0.35">
      <c r="B34" s="12"/>
      <c r="C34" s="32"/>
      <c r="D34" s="17"/>
      <c r="E34" s="17"/>
      <c r="F34" s="17"/>
      <c r="G34" s="17"/>
      <c r="H34" s="17"/>
      <c r="I34" s="17"/>
      <c r="J34" s="13"/>
    </row>
    <row r="35" spans="2:10" x14ac:dyDescent="0.35">
      <c r="B35" s="12"/>
      <c r="C35" s="16" t="s">
        <v>35</v>
      </c>
      <c r="D35" s="5"/>
      <c r="E35" s="6" t="s">
        <v>26</v>
      </c>
      <c r="F35" s="24">
        <v>1920</v>
      </c>
      <c r="G35" s="4"/>
      <c r="H35" s="6" t="s">
        <v>29</v>
      </c>
      <c r="I35" s="19">
        <f>((SQRT((F37)^2 / (1 + 1 / (F35/F36)^2)))*2.54)/(F35*0.1)</f>
        <v>0.25366479695062399</v>
      </c>
      <c r="J35" s="13"/>
    </row>
    <row r="36" spans="2:10" x14ac:dyDescent="0.35">
      <c r="B36" s="12"/>
      <c r="C36" s="15"/>
      <c r="D36" s="17"/>
      <c r="E36" s="32" t="s">
        <v>27</v>
      </c>
      <c r="F36" s="34">
        <v>1080</v>
      </c>
      <c r="G36" s="12"/>
      <c r="H36" s="17"/>
      <c r="I36" s="13"/>
      <c r="J36" s="13"/>
    </row>
    <row r="37" spans="2:10" x14ac:dyDescent="0.35">
      <c r="B37" s="12"/>
      <c r="C37" s="31"/>
      <c r="D37" s="8"/>
      <c r="E37" s="9" t="s">
        <v>11</v>
      </c>
      <c r="F37" s="25">
        <v>22</v>
      </c>
      <c r="G37" s="7"/>
      <c r="H37" s="8"/>
      <c r="I37" s="11"/>
      <c r="J37" s="13"/>
    </row>
    <row r="38" spans="2:10" ht="14" customHeight="1" x14ac:dyDescent="0.35">
      <c r="B38" s="7"/>
      <c r="C38" s="8"/>
      <c r="D38" s="8"/>
      <c r="E38" s="8"/>
      <c r="F38" s="8"/>
      <c r="G38" s="8"/>
      <c r="H38" s="8"/>
      <c r="I38" s="8"/>
      <c r="J38" s="11"/>
    </row>
  </sheetData>
  <mergeCells count="4">
    <mergeCell ref="C5:I5"/>
    <mergeCell ref="C6:I6"/>
    <mergeCell ref="C3:I3"/>
    <mergeCell ref="C4:I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108E48-2A1F-4570-96D8-3CC3F9F59527}">
          <x14:formula1>
            <xm:f>DATA!$D$2:$D$8</xm:f>
          </x14:formula1>
          <xm:sqref>F11 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486A-39D9-4FAE-BA2D-909FDD904CFD}">
  <dimension ref="A1:D8"/>
  <sheetViews>
    <sheetView workbookViewId="0">
      <selection activeCell="D8" sqref="D2:D8"/>
    </sheetView>
  </sheetViews>
  <sheetFormatPr defaultRowHeight="14.5" x14ac:dyDescent="0.35"/>
  <cols>
    <col min="1" max="1" width="12.6328125" bestFit="1" customWidth="1"/>
  </cols>
  <sheetData>
    <row r="1" spans="1:4" x14ac:dyDescent="0.35">
      <c r="A1" t="s">
        <v>0</v>
      </c>
    </row>
    <row r="2" spans="1:4" x14ac:dyDescent="0.35">
      <c r="A2" s="2" t="s">
        <v>5</v>
      </c>
      <c r="B2" s="1">
        <v>2.35</v>
      </c>
      <c r="C2" s="1">
        <v>1</v>
      </c>
      <c r="D2" s="3">
        <f t="shared" ref="D2:D8" si="0">B2/C2</f>
        <v>2.35</v>
      </c>
    </row>
    <row r="3" spans="1:4" x14ac:dyDescent="0.35">
      <c r="A3" s="2" t="s">
        <v>7</v>
      </c>
      <c r="B3" s="1">
        <v>2.39</v>
      </c>
      <c r="C3" s="1">
        <v>1</v>
      </c>
      <c r="D3" s="3">
        <f t="shared" si="0"/>
        <v>2.39</v>
      </c>
    </row>
    <row r="4" spans="1:4" x14ac:dyDescent="0.35">
      <c r="A4" s="2" t="s">
        <v>8</v>
      </c>
      <c r="B4" s="1">
        <v>2.4</v>
      </c>
      <c r="C4" s="1">
        <v>1</v>
      </c>
      <c r="D4" s="3">
        <f t="shared" si="0"/>
        <v>2.4</v>
      </c>
    </row>
    <row r="5" spans="1:4" x14ac:dyDescent="0.35">
      <c r="A5" s="2" t="s">
        <v>2</v>
      </c>
      <c r="B5" s="1">
        <v>16</v>
      </c>
      <c r="C5" s="1">
        <v>9</v>
      </c>
      <c r="D5" s="3">
        <f t="shared" si="0"/>
        <v>1.7777777777777777</v>
      </c>
    </row>
    <row r="6" spans="1:4" x14ac:dyDescent="0.35">
      <c r="A6" s="2" t="s">
        <v>3</v>
      </c>
      <c r="B6" s="1">
        <v>16</v>
      </c>
      <c r="C6" s="1">
        <v>10</v>
      </c>
      <c r="D6" s="3">
        <f t="shared" si="0"/>
        <v>1.6</v>
      </c>
    </row>
    <row r="7" spans="1:4" x14ac:dyDescent="0.35">
      <c r="A7" s="2" t="s">
        <v>4</v>
      </c>
      <c r="B7" s="1">
        <v>4</v>
      </c>
      <c r="C7" s="1">
        <v>3</v>
      </c>
      <c r="D7" s="3">
        <f t="shared" si="0"/>
        <v>1.3333333333333333</v>
      </c>
    </row>
    <row r="8" spans="1:4" x14ac:dyDescent="0.35">
      <c r="A8" s="2" t="s">
        <v>6</v>
      </c>
      <c r="B8" s="1">
        <v>5</v>
      </c>
      <c r="C8" s="1">
        <v>4</v>
      </c>
      <c r="D8" s="3">
        <f t="shared" si="0"/>
        <v>1.25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Pierre-Henry PAULY</dc:creator>
  <cp:lastModifiedBy>Pierre-Henry PAULY</cp:lastModifiedBy>
  <dcterms:created xsi:type="dcterms:W3CDTF">2015-06-05T18:17:20Z</dcterms:created>
  <dcterms:modified xsi:type="dcterms:W3CDTF">2023-05-30T21:19:12Z</dcterms:modified>
</cp:coreProperties>
</file>